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<sst xmlns="http://schemas.openxmlformats.org/spreadsheetml/2006/main" count="85" uniqueCount="38">
  <si>
    <t>館山寮一般宿泊申込書</t>
  </si>
  <si>
    <t>申込責任者</t>
  </si>
  <si>
    <t>性別</t>
  </si>
  <si>
    <t>年齢</t>
  </si>
  <si>
    <t>卒業回</t>
  </si>
  <si>
    <t>郵便番号</t>
  </si>
  <si>
    <t>住所</t>
  </si>
  <si>
    <t>料金表</t>
  </si>
  <si>
    <t>朝陽　太郎</t>
  </si>
  <si>
    <t>男</t>
  </si>
  <si>
    <t>160-0015</t>
  </si>
  <si>
    <t>新宿区百人町1-1-206</t>
  </si>
  <si>
    <t>コード</t>
  </si>
  <si>
    <t>宿泊区分</t>
  </si>
  <si>
    <t>単価</t>
  </si>
  <si>
    <t>電話番号</t>
  </si>
  <si>
    <t>090-1234-5678</t>
  </si>
  <si>
    <t>昼間連絡先（携帯電話等）</t>
  </si>
  <si>
    <t>A</t>
  </si>
  <si>
    <t>一般宿泊－大人</t>
  </si>
  <si>
    <t>到着予定時刻：　　　　　　　　　　　　　時頃</t>
  </si>
  <si>
    <t>時頃</t>
  </si>
  <si>
    <t>B</t>
  </si>
  <si>
    <t>一般宿泊－小学生</t>
  </si>
  <si>
    <t>C</t>
  </si>
  <si>
    <t>シャワーのみ</t>
  </si>
  <si>
    <t>館山寮現場管理人連絡先：０９０－４２０２－００５７　下島（２３回卒）</t>
  </si>
  <si>
    <t>D</t>
  </si>
  <si>
    <t>None</t>
  </si>
  <si>
    <t>当財団はこの申込書で得た個人情報について
「個人情報保護方針（プライバシー・ポリシー）」に従い
適正な管理を行うとともに個人情報の保護に努めます。</t>
  </si>
  <si>
    <t>備考</t>
  </si>
  <si>
    <t>利用者氏名</t>
  </si>
  <si>
    <t>宿泊開始日</t>
  </si>
  <si>
    <t>泊数</t>
  </si>
  <si>
    <t>金額</t>
  </si>
  <si>
    <t>朝陽　花子</t>
  </si>
  <si>
    <t>女</t>
  </si>
  <si>
    <t>合計</t>
  </si>
</sst>
</file>

<file path=xl/styles.xml><?xml version="1.0" encoding="utf-8"?>
<styleSheet xmlns="http://schemas.openxmlformats.org/spreadsheetml/2006/main">
  <numFmts count="5"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  <numFmt numFmtId="179" formatCode="[$-411]ge\.m\.d;@"/>
    <numFmt numFmtId="180" formatCode="&quot;￥&quot;#,##0;[Red]&quot;￥&quot;\-#,##0"/>
  </numFmts>
  <fonts count="63">
    <font>
      <sz val="11"/>
      <color theme="1"/>
      <name val="ＭＳ Ｐゴシック"/>
      <charset val="128"/>
      <scheme val="minor"/>
    </font>
    <font>
      <sz val="8"/>
      <color theme="1"/>
      <name val="ＭＳ Ｐゴシック"/>
      <charset val="128"/>
      <scheme val="minor"/>
    </font>
    <font>
      <sz val="10"/>
      <color theme="1"/>
      <name val="ＭＳ Ｐゴシック"/>
      <charset val="128"/>
      <scheme val="minor"/>
    </font>
    <font>
      <b/>
      <sz val="16"/>
      <color theme="1"/>
      <name val="ＭＳ Ｐゴシック"/>
      <charset val="128"/>
      <scheme val="minor"/>
    </font>
    <font>
      <b/>
      <sz val="11"/>
      <color theme="1"/>
      <name val="ＭＳ Ｐゴシック"/>
      <charset val="128"/>
      <scheme val="minor"/>
    </font>
    <font>
      <sz val="9"/>
      <color theme="1"/>
      <name val="ＭＳ Ｐゴシック"/>
      <charset val="128"/>
      <scheme val="minor"/>
    </font>
    <font>
      <sz val="9"/>
      <color indexed="8"/>
      <name val="ＭＳ Ｐゴシック"/>
      <charset val="128"/>
    </font>
    <font>
      <sz val="11"/>
      <color indexed="8"/>
      <name val="ＭＳ Ｐゴシック"/>
      <charset val="128"/>
    </font>
    <font>
      <sz val="12"/>
      <color theme="1"/>
      <name val="ＭＳ Ｐゴシック"/>
      <charset val="128"/>
      <scheme val="minor"/>
    </font>
    <font>
      <sz val="10"/>
      <color indexed="8"/>
      <name val="ＭＳ Ｐゴシック"/>
      <charset val="128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indexed="19"/>
      <name val="ＭＳ Ｐゴシック"/>
      <charset val="128"/>
    </font>
    <font>
      <sz val="11"/>
      <color theme="1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FF0000"/>
      <name val="ＭＳ Ｐゴシック"/>
      <charset val="128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theme="3"/>
      <name val="ＭＳ Ｐゴシック"/>
      <charset val="128"/>
      <scheme val="minor"/>
    </font>
    <font>
      <b/>
      <sz val="11"/>
      <color indexed="62"/>
      <name val="ＭＳ Ｐゴシック"/>
      <charset val="128"/>
    </font>
    <font>
      <u/>
      <sz val="11"/>
      <color rgb="FF800080"/>
      <name val="ＭＳ Ｐゴシック"/>
      <charset val="0"/>
      <scheme val="minor"/>
    </font>
    <font>
      <b/>
      <sz val="15"/>
      <color indexed="62"/>
      <name val="ＭＳ Ｐゴシック"/>
      <charset val="128"/>
    </font>
    <font>
      <sz val="11"/>
      <name val="ＭＳ Ｐゴシック"/>
      <charset val="128"/>
    </font>
    <font>
      <sz val="11"/>
      <color rgb="FFFF0000"/>
      <name val="ＭＳ Ｐゴシック"/>
      <charset val="0"/>
      <scheme val="minor"/>
    </font>
    <font>
      <sz val="11"/>
      <color theme="0"/>
      <name val="ＭＳ Ｐゴシック"/>
      <charset val="128"/>
      <scheme val="minor"/>
    </font>
    <font>
      <sz val="11"/>
      <color rgb="FF0061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indexed="9"/>
      <name val="ＭＳ Ｐゴシック"/>
      <charset val="128"/>
    </font>
    <font>
      <b/>
      <sz val="18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3"/>
      <color theme="3"/>
      <name val="ＭＳ Ｐゴシック"/>
      <charset val="134"/>
      <scheme val="minor"/>
    </font>
    <font>
      <b/>
      <sz val="11"/>
      <color indexed="9"/>
      <name val="ＭＳ Ｐゴシック"/>
      <charset val="128"/>
    </font>
    <font>
      <b/>
      <sz val="11"/>
      <color rgb="FFFFFFFF"/>
      <name val="ＭＳ Ｐゴシック"/>
      <charset val="0"/>
      <scheme val="minor"/>
    </font>
    <font>
      <b/>
      <sz val="18"/>
      <color indexed="62"/>
      <name val="ＭＳ Ｐゴシック"/>
      <charset val="128"/>
    </font>
    <font>
      <b/>
      <sz val="18"/>
      <color theme="3"/>
      <name val="ＭＳ Ｐゴシック"/>
      <charset val="128"/>
      <scheme val="major"/>
    </font>
    <font>
      <b/>
      <sz val="11"/>
      <color rgb="FFFA7D00"/>
      <name val="ＭＳ Ｐゴシック"/>
      <charset val="128"/>
      <scheme val="minor"/>
    </font>
    <font>
      <sz val="11"/>
      <color indexed="62"/>
      <name val="ＭＳ Ｐゴシック"/>
      <charset val="128"/>
    </font>
    <font>
      <b/>
      <sz val="11"/>
      <color theme="0"/>
      <name val="ＭＳ Ｐゴシック"/>
      <charset val="128"/>
      <scheme val="minor"/>
    </font>
    <font>
      <sz val="11"/>
      <color rgb="FF3F3F76"/>
      <name val="ＭＳ Ｐゴシック"/>
      <charset val="128"/>
      <scheme val="minor"/>
    </font>
    <font>
      <sz val="11"/>
      <color rgb="FF9C6500"/>
      <name val="ＭＳ Ｐゴシック"/>
      <charset val="128"/>
      <scheme val="minor"/>
    </font>
    <font>
      <u/>
      <sz val="11"/>
      <color indexed="12"/>
      <name val="ＭＳ Ｐゴシック"/>
      <charset val="128"/>
    </font>
    <font>
      <sz val="11"/>
      <color indexed="52"/>
      <name val="ＭＳ Ｐゴシック"/>
      <charset val="128"/>
    </font>
    <font>
      <sz val="11"/>
      <color rgb="FFFA7D00"/>
      <name val="ＭＳ Ｐゴシック"/>
      <charset val="128"/>
      <scheme val="minor"/>
    </font>
    <font>
      <sz val="11"/>
      <color indexed="20"/>
      <name val="ＭＳ Ｐゴシック"/>
      <charset val="128"/>
    </font>
    <font>
      <sz val="11"/>
      <color rgb="FF9C0006"/>
      <name val="ＭＳ Ｐゴシック"/>
      <charset val="128"/>
      <scheme val="minor"/>
    </font>
    <font>
      <b/>
      <sz val="11"/>
      <color indexed="52"/>
      <name val="ＭＳ Ｐゴシック"/>
      <charset val="128"/>
    </font>
    <font>
      <sz val="11"/>
      <color indexed="10"/>
      <name val="ＭＳ Ｐゴシック"/>
      <charset val="128"/>
    </font>
    <font>
      <b/>
      <sz val="15"/>
      <color theme="3"/>
      <name val="ＭＳ Ｐゴシック"/>
      <charset val="128"/>
      <scheme val="minor"/>
    </font>
    <font>
      <b/>
      <sz val="13"/>
      <color indexed="62"/>
      <name val="ＭＳ Ｐゴシック"/>
      <charset val="128"/>
    </font>
    <font>
      <b/>
      <sz val="13"/>
      <color theme="3"/>
      <name val="ＭＳ Ｐゴシック"/>
      <charset val="128"/>
      <scheme val="minor"/>
    </font>
    <font>
      <b/>
      <sz val="11"/>
      <color indexed="8"/>
      <name val="ＭＳ Ｐゴシック"/>
      <charset val="128"/>
    </font>
    <font>
      <b/>
      <sz val="11"/>
      <color indexed="63"/>
      <name val="ＭＳ Ｐゴシック"/>
      <charset val="128"/>
    </font>
    <font>
      <b/>
      <sz val="11"/>
      <color rgb="FF3F3F3F"/>
      <name val="ＭＳ Ｐゴシック"/>
      <charset val="128"/>
      <scheme val="minor"/>
    </font>
    <font>
      <i/>
      <sz val="11"/>
      <color indexed="23"/>
      <name val="ＭＳ Ｐゴシック"/>
      <charset val="128"/>
    </font>
    <font>
      <i/>
      <sz val="11"/>
      <color rgb="FF7F7F7F"/>
      <name val="ＭＳ Ｐゴシック"/>
      <charset val="128"/>
      <scheme val="minor"/>
    </font>
    <font>
      <sz val="11"/>
      <color indexed="17"/>
      <name val="ＭＳ Ｐゴシック"/>
      <charset val="128"/>
    </font>
    <font>
      <sz val="11"/>
      <color rgb="FF006100"/>
      <name val="ＭＳ Ｐゴシック"/>
      <charset val="128"/>
      <scheme val="minor"/>
    </font>
  </fonts>
  <fills count="53">
    <fill>
      <patternFill patternType="none"/>
    </fill>
    <fill>
      <patternFill patternType="gray125"/>
    </fill>
    <fill>
      <patternFill patternType="solid">
        <fgColor theme="0" tint="-0.249946592608417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22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22"/>
      </bottom>
      <diagonal/>
    </border>
    <border>
      <left/>
      <right style="thin">
        <color auto="1"/>
      </right>
      <top/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indexed="22"/>
      </top>
      <bottom/>
      <diagonal/>
    </border>
    <border>
      <left style="thin">
        <color indexed="8"/>
      </left>
      <right style="thin">
        <color auto="1"/>
      </right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22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indexed="4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42"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5" borderId="33" applyNumberFormat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0" borderId="36" applyNumberFormat="0" applyFon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4" fillId="25" borderId="39" applyNumberFormat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6" fillId="0" borderId="40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2" fillId="0" borderId="42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0" fillId="25" borderId="33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8" fillId="38" borderId="43" applyNumberForma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23" fillId="0" borderId="0" applyNumberFormat="0" applyFill="0" applyBorder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36" borderId="41" applyNumberFormat="0" applyAlignment="0" applyProtection="0">
      <alignment vertical="center"/>
    </xf>
    <xf numFmtId="0" fontId="42" fillId="44" borderId="44" applyNumberFormat="0" applyAlignment="0" applyProtection="0">
      <alignment vertical="center"/>
    </xf>
    <xf numFmtId="0" fontId="43" fillId="38" borderId="43" applyNumberFormat="0" applyAlignment="0" applyProtection="0">
      <alignment vertical="center"/>
    </xf>
    <xf numFmtId="0" fontId="44" fillId="15" borderId="33" applyNumberFormat="0" applyAlignment="0" applyProtection="0">
      <alignment vertical="center"/>
    </xf>
    <xf numFmtId="0" fontId="23" fillId="0" borderId="0" applyNumberFormat="0" applyFill="0" applyBorder="0" applyProtection="0">
      <alignment horizontal="left" vertical="center"/>
    </xf>
    <xf numFmtId="0" fontId="23" fillId="0" borderId="0" applyNumberFormat="0" applyFill="0" applyBorder="0" applyProtection="0">
      <alignment vertical="center"/>
    </xf>
    <xf numFmtId="0" fontId="23" fillId="0" borderId="0" applyNumberFormat="0" applyFill="0" applyBorder="0" applyProtection="0">
      <alignment vertical="center"/>
    </xf>
    <xf numFmtId="0" fontId="23" fillId="0" borderId="0" applyNumberFormat="0" applyFill="0" applyBorder="0" applyProtection="0">
      <alignment vertical="center"/>
    </xf>
    <xf numFmtId="0" fontId="23" fillId="0" borderId="0" applyNumberFormat="0" applyFill="0" applyBorder="0" applyProtection="0">
      <alignment horizontal="left" vertical="center"/>
    </xf>
    <xf numFmtId="0" fontId="45" fillId="3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23" fillId="13" borderId="45" applyNumberFormat="0" applyFont="0" applyAlignment="0" applyProtection="0">
      <alignment vertical="center"/>
    </xf>
    <xf numFmtId="0" fontId="0" fillId="20" borderId="36" applyNumberFormat="0" applyFont="0" applyAlignment="0" applyProtection="0">
      <alignment vertical="center"/>
    </xf>
    <xf numFmtId="0" fontId="47" fillId="0" borderId="46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9" fillId="5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43" borderId="44" applyNumberFormat="0" applyAlignment="0" applyProtection="0">
      <alignment vertical="center"/>
    </xf>
    <xf numFmtId="0" fontId="41" fillId="25" borderId="33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53" fillId="0" borderId="47" applyNumberFormat="0" applyFill="0" applyAlignment="0" applyProtection="0">
      <alignment vertical="center"/>
    </xf>
    <xf numFmtId="0" fontId="54" fillId="0" borderId="48" applyNumberFormat="0" applyFill="0" applyAlignment="0" applyProtection="0">
      <alignment vertical="center"/>
    </xf>
    <xf numFmtId="0" fontId="55" fillId="0" borderId="4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6" fillId="0" borderId="50" applyNumberFormat="0" applyFill="0" applyAlignment="0" applyProtection="0">
      <alignment vertical="center"/>
    </xf>
    <xf numFmtId="0" fontId="4" fillId="0" borderId="38" applyNumberFormat="0" applyFill="0" applyAlignment="0" applyProtection="0">
      <alignment vertical="center"/>
    </xf>
    <xf numFmtId="0" fontId="57" fillId="43" borderId="51" applyNumberFormat="0" applyAlignment="0" applyProtection="0">
      <alignment vertical="center"/>
    </xf>
    <xf numFmtId="0" fontId="58" fillId="25" borderId="39" applyNumberFormat="0" applyAlignment="0" applyProtection="0">
      <alignment vertical="center"/>
    </xf>
    <xf numFmtId="0" fontId="7" fillId="0" borderId="0"/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61" fillId="52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139" applyBorder="1">
      <alignment vertical="center"/>
    </xf>
    <xf numFmtId="0" fontId="0" fillId="0" borderId="0" xfId="139" applyFont="1" applyBorder="1" applyAlignment="1">
      <alignment horizontal="center" vertical="center"/>
    </xf>
    <xf numFmtId="0" fontId="0" fillId="0" borderId="0" xfId="139" applyAlignment="1">
      <alignment horizontal="center" vertical="center"/>
    </xf>
    <xf numFmtId="0" fontId="0" fillId="0" borderId="0" xfId="139">
      <alignment vertical="center"/>
    </xf>
    <xf numFmtId="0" fontId="1" fillId="2" borderId="1" xfId="139" applyFont="1" applyFill="1" applyBorder="1" applyProtection="1">
      <alignment vertical="center"/>
      <protection locked="0"/>
    </xf>
    <xf numFmtId="0" fontId="1" fillId="2" borderId="1" xfId="139" applyFont="1" applyFill="1" applyBorder="1" applyAlignment="1" applyProtection="1">
      <alignment horizontal="center" vertical="center"/>
      <protection locked="0"/>
    </xf>
    <xf numFmtId="0" fontId="5" fillId="0" borderId="1" xfId="139" applyFont="1" applyBorder="1" applyProtection="1">
      <alignment vertical="center"/>
      <protection locked="0"/>
    </xf>
    <xf numFmtId="0" fontId="5" fillId="0" borderId="1" xfId="139" applyFont="1" applyBorder="1" applyAlignment="1" applyProtection="1">
      <alignment horizontal="center" vertical="center"/>
      <protection locked="0"/>
    </xf>
    <xf numFmtId="0" fontId="2" fillId="0" borderId="2" xfId="139" applyFont="1" applyBorder="1" applyProtection="1">
      <alignment vertical="center"/>
      <protection locked="0"/>
    </xf>
    <xf numFmtId="0" fontId="0" fillId="0" borderId="2" xfId="139" applyBorder="1" applyAlignment="1" applyProtection="1">
      <alignment horizontal="center" vertical="center"/>
      <protection locked="0"/>
    </xf>
    <xf numFmtId="0" fontId="6" fillId="0" borderId="0" xfId="135" applyFont="1" applyFill="1" applyBorder="1" applyAlignment="1" applyProtection="1">
      <alignment wrapText="1"/>
      <protection locked="0"/>
    </xf>
    <xf numFmtId="0" fontId="7" fillId="3" borderId="0" xfId="135" applyFont="1" applyFill="1" applyBorder="1" applyAlignment="1">
      <alignment horizontal="center"/>
    </xf>
    <xf numFmtId="0" fontId="2" fillId="0" borderId="3" xfId="139" applyFont="1" applyBorder="1" applyProtection="1">
      <alignment vertical="center"/>
      <protection locked="0"/>
    </xf>
    <xf numFmtId="0" fontId="2" fillId="0" borderId="4" xfId="139" applyFont="1" applyBorder="1" applyAlignment="1" applyProtection="1">
      <alignment horizontal="center" vertical="center"/>
      <protection locked="0"/>
    </xf>
    <xf numFmtId="0" fontId="2" fillId="0" borderId="5" xfId="139" applyFont="1" applyBorder="1" applyProtection="1">
      <alignment vertical="center"/>
      <protection locked="0"/>
    </xf>
    <xf numFmtId="0" fontId="2" fillId="0" borderId="0" xfId="139" applyFont="1">
      <alignment vertical="center"/>
    </xf>
    <xf numFmtId="0" fontId="7" fillId="0" borderId="0" xfId="135" applyFont="1" applyFill="1" applyBorder="1" applyAlignment="1">
      <alignment wrapText="1"/>
    </xf>
    <xf numFmtId="0" fontId="8" fillId="0" borderId="0" xfId="139" applyFont="1" applyAlignment="1" applyProtection="1">
      <alignment horizontal="center" vertical="center"/>
      <protection locked="0"/>
    </xf>
    <xf numFmtId="0" fontId="0" fillId="0" borderId="0" xfId="139" applyFont="1" applyAlignment="1" applyProtection="1">
      <alignment horizontal="center" vertical="center" wrapText="1"/>
      <protection locked="0"/>
    </xf>
    <xf numFmtId="0" fontId="7" fillId="0" borderId="4" xfId="135" applyFont="1" applyFill="1" applyBorder="1" applyAlignment="1">
      <alignment wrapText="1"/>
    </xf>
    <xf numFmtId="0" fontId="1" fillId="0" borderId="6" xfId="0" applyFont="1" applyBorder="1" applyAlignment="1">
      <alignment horizontal="center" vertical="center"/>
    </xf>
    <xf numFmtId="0" fontId="1" fillId="0" borderId="2" xfId="139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2" fillId="0" borderId="2" xfId="139" applyFont="1" applyBorder="1" applyAlignment="1" applyProtection="1">
      <alignment horizontal="center" vertical="center"/>
      <protection locked="0"/>
    </xf>
    <xf numFmtId="0" fontId="2" fillId="0" borderId="1" xfId="139" applyFont="1" applyBorder="1" applyProtection="1">
      <alignment vertical="center"/>
      <protection locked="0"/>
    </xf>
    <xf numFmtId="179" fontId="2" fillId="0" borderId="2" xfId="139" applyNumberFormat="1" applyFont="1" applyBorder="1" applyProtection="1">
      <alignment vertical="center"/>
      <protection locked="0"/>
    </xf>
    <xf numFmtId="0" fontId="2" fillId="0" borderId="0" xfId="139" applyFont="1" applyAlignment="1">
      <alignment horizontal="center" vertical="center"/>
    </xf>
    <xf numFmtId="0" fontId="0" fillId="0" borderId="0" xfId="139" applyAlignment="1" applyProtection="1">
      <alignment horizontal="center" vertical="center"/>
      <protection locked="0"/>
    </xf>
    <xf numFmtId="0" fontId="0" fillId="0" borderId="0" xfId="139" applyProtection="1">
      <alignment vertical="center"/>
      <protection locked="0"/>
    </xf>
    <xf numFmtId="0" fontId="1" fillId="0" borderId="7" xfId="139" applyFont="1" applyBorder="1" applyAlignment="1" applyProtection="1">
      <alignment horizontal="center" vertical="center"/>
      <protection locked="0"/>
    </xf>
    <xf numFmtId="0" fontId="9" fillId="4" borderId="8" xfId="135" applyFont="1" applyFill="1" applyBorder="1" applyAlignment="1" applyProtection="1">
      <alignment horizontal="center"/>
      <protection locked="0"/>
    </xf>
    <xf numFmtId="0" fontId="7" fillId="4" borderId="9" xfId="135" applyFont="1" applyFill="1" applyBorder="1" applyAlignment="1" applyProtection="1">
      <alignment horizontal="center"/>
      <protection locked="0"/>
    </xf>
    <xf numFmtId="0" fontId="7" fillId="5" borderId="10" xfId="135" applyFont="1" applyFill="1" applyBorder="1" applyAlignment="1">
      <alignment horizontal="center"/>
    </xf>
    <xf numFmtId="0" fontId="0" fillId="0" borderId="7" xfId="139" applyBorder="1" applyAlignment="1" applyProtection="1">
      <alignment horizontal="center" vertical="center"/>
      <protection locked="0"/>
    </xf>
    <xf numFmtId="0" fontId="9" fillId="0" borderId="11" xfId="135" applyFont="1" applyFill="1" applyBorder="1" applyAlignment="1" applyProtection="1">
      <alignment horizontal="center" wrapText="1"/>
      <protection locked="0"/>
    </xf>
    <xf numFmtId="3" fontId="7" fillId="0" borderId="12" xfId="135" applyNumberFormat="1" applyFont="1" applyFill="1" applyBorder="1" applyAlignment="1" applyProtection="1">
      <alignment horizontal="right" wrapText="1"/>
      <protection locked="0"/>
    </xf>
    <xf numFmtId="3" fontId="7" fillId="0" borderId="13" xfId="135" applyNumberFormat="1" applyFont="1" applyFill="1" applyBorder="1" applyAlignment="1">
      <alignment horizontal="right" wrapText="1"/>
    </xf>
    <xf numFmtId="0" fontId="0" fillId="0" borderId="14" xfId="139" applyBorder="1" applyAlignment="1" applyProtection="1">
      <alignment horizontal="center" vertical="center"/>
      <protection locked="0"/>
    </xf>
    <xf numFmtId="0" fontId="9" fillId="0" borderId="15" xfId="135" applyFont="1" applyFill="1" applyBorder="1" applyAlignment="1" applyProtection="1">
      <alignment horizontal="center" wrapText="1"/>
      <protection locked="0"/>
    </xf>
    <xf numFmtId="3" fontId="7" fillId="0" borderId="16" xfId="135" applyNumberFormat="1" applyFont="1" applyFill="1" applyBorder="1" applyAlignment="1" applyProtection="1">
      <alignment horizontal="right" wrapText="1"/>
      <protection locked="0"/>
    </xf>
    <xf numFmtId="3" fontId="7" fillId="0" borderId="17" xfId="135" applyNumberFormat="1" applyFont="1" applyFill="1" applyBorder="1" applyAlignment="1">
      <alignment horizontal="right" wrapText="1"/>
    </xf>
    <xf numFmtId="0" fontId="0" fillId="0" borderId="14" xfId="139" applyFill="1" applyBorder="1" applyAlignment="1" applyProtection="1">
      <alignment horizontal="center" vertical="center"/>
      <protection locked="0"/>
    </xf>
    <xf numFmtId="0" fontId="9" fillId="0" borderId="18" xfId="135" applyFont="1" applyFill="1" applyBorder="1" applyAlignment="1" applyProtection="1">
      <alignment horizontal="center" wrapText="1"/>
      <protection locked="0"/>
    </xf>
    <xf numFmtId="3" fontId="7" fillId="0" borderId="19" xfId="135" applyNumberFormat="1" applyFont="1" applyFill="1" applyBorder="1" applyAlignment="1" applyProtection="1">
      <alignment horizontal="right" wrapText="1"/>
      <protection locked="0"/>
    </xf>
    <xf numFmtId="3" fontId="7" fillId="0" borderId="20" xfId="135" applyNumberFormat="1" applyFont="1" applyFill="1" applyBorder="1" applyAlignment="1">
      <alignment horizontal="right" wrapText="1"/>
    </xf>
    <xf numFmtId="0" fontId="0" fillId="0" borderId="21" xfId="139" applyFill="1" applyBorder="1" applyAlignment="1" applyProtection="1">
      <alignment horizontal="center" vertical="center"/>
      <protection locked="0"/>
    </xf>
    <xf numFmtId="0" fontId="9" fillId="0" borderId="21" xfId="135" applyFont="1" applyFill="1" applyBorder="1" applyAlignment="1" applyProtection="1">
      <alignment horizontal="center" wrapText="1"/>
      <protection locked="0"/>
    </xf>
    <xf numFmtId="3" fontId="7" fillId="0" borderId="21" xfId="135" applyNumberFormat="1" applyFont="1" applyFill="1" applyBorder="1" applyAlignment="1" applyProtection="1">
      <alignment horizontal="right" wrapText="1"/>
      <protection locked="0"/>
    </xf>
    <xf numFmtId="0" fontId="0" fillId="0" borderId="0" xfId="139" applyFill="1" applyBorder="1" applyAlignment="1" applyProtection="1">
      <alignment horizontal="center" vertical="center"/>
      <protection locked="0"/>
    </xf>
    <xf numFmtId="0" fontId="9" fillId="0" borderId="0" xfId="135" applyFont="1" applyFill="1" applyBorder="1" applyAlignment="1" applyProtection="1">
      <alignment horizontal="center" wrapText="1"/>
      <protection locked="0"/>
    </xf>
    <xf numFmtId="3" fontId="7" fillId="0" borderId="0" xfId="135" applyNumberFormat="1" applyFont="1" applyFill="1" applyBorder="1" applyAlignment="1" applyProtection="1">
      <alignment horizontal="right" wrapText="1"/>
      <protection locked="0"/>
    </xf>
    <xf numFmtId="0" fontId="0" fillId="0" borderId="22" xfId="139" applyFill="1" applyBorder="1" applyAlignment="1" applyProtection="1">
      <alignment horizontal="center" vertical="center"/>
      <protection locked="0"/>
    </xf>
    <xf numFmtId="0" fontId="0" fillId="0" borderId="23" xfId="139" applyFill="1" applyBorder="1" applyAlignment="1" applyProtection="1">
      <alignment horizontal="center" vertical="center"/>
      <protection locked="0"/>
    </xf>
    <xf numFmtId="0" fontId="0" fillId="0" borderId="24" xfId="139" applyFill="1" applyBorder="1" applyAlignment="1" applyProtection="1">
      <alignment horizontal="center" vertical="center"/>
      <protection locked="0"/>
    </xf>
    <xf numFmtId="0" fontId="1" fillId="0" borderId="25" xfId="139" applyFont="1" applyFill="1" applyBorder="1" applyAlignment="1" applyProtection="1">
      <alignment horizontal="center" vertical="center"/>
      <protection locked="0"/>
    </xf>
    <xf numFmtId="0" fontId="1" fillId="0" borderId="26" xfId="139" applyFont="1" applyFill="1" applyBorder="1" applyAlignment="1" applyProtection="1">
      <alignment horizontal="center" vertical="center"/>
      <protection locked="0"/>
    </xf>
    <xf numFmtId="0" fontId="1" fillId="0" borderId="27" xfId="139" applyFont="1" applyFill="1" applyBorder="1" applyAlignment="1" applyProtection="1">
      <alignment horizontal="center" vertical="center"/>
      <protection locked="0"/>
    </xf>
    <xf numFmtId="3" fontId="7" fillId="0" borderId="28" xfId="135" applyNumberFormat="1" applyFont="1" applyFill="1" applyBorder="1" applyAlignment="1">
      <alignment horizontal="right" wrapText="1"/>
    </xf>
    <xf numFmtId="3" fontId="7" fillId="0" borderId="0" xfId="135" applyNumberFormat="1" applyFont="1" applyFill="1" applyBorder="1" applyAlignment="1">
      <alignment horizontal="right" wrapText="1"/>
    </xf>
    <xf numFmtId="0" fontId="1" fillId="0" borderId="29" xfId="139" applyFont="1" applyFill="1" applyBorder="1" applyAlignment="1" applyProtection="1">
      <alignment horizontal="center" vertical="center"/>
      <protection locked="0"/>
    </xf>
    <xf numFmtId="0" fontId="1" fillId="0" borderId="30" xfId="139" applyFont="1" applyFill="1" applyBorder="1" applyAlignment="1" applyProtection="1">
      <alignment horizontal="center" vertical="center"/>
      <protection locked="0"/>
    </xf>
    <xf numFmtId="0" fontId="1" fillId="0" borderId="31" xfId="139" applyFont="1" applyFill="1" applyBorder="1" applyAlignment="1" applyProtection="1">
      <alignment horizontal="center" vertical="center"/>
      <protection locked="0"/>
    </xf>
    <xf numFmtId="3" fontId="7" fillId="0" borderId="4" xfId="135" applyNumberFormat="1" applyFont="1" applyFill="1" applyBorder="1" applyAlignment="1">
      <alignment horizontal="right" wrapText="1"/>
    </xf>
    <xf numFmtId="3" fontId="7" fillId="0" borderId="4" xfId="135" applyNumberFormat="1" applyFont="1" applyFill="1" applyBorder="1" applyAlignment="1">
      <alignment horizontal="center" wrapText="1"/>
    </xf>
    <xf numFmtId="3" fontId="9" fillId="0" borderId="0" xfId="135" applyNumberFormat="1" applyFont="1" applyFill="1" applyBorder="1" applyAlignment="1">
      <alignment horizontal="center" wrapText="1"/>
    </xf>
    <xf numFmtId="0" fontId="2" fillId="0" borderId="2" xfId="139" applyFont="1" applyBorder="1" applyAlignment="1" applyProtection="1">
      <alignment horizontal="center" vertical="center"/>
    </xf>
    <xf numFmtId="3" fontId="2" fillId="0" borderId="2" xfId="139" applyNumberFormat="1" applyFont="1" applyBorder="1" applyProtection="1">
      <alignment vertical="center"/>
    </xf>
    <xf numFmtId="38" fontId="0" fillId="0" borderId="2" xfId="2" applyFont="1" applyBorder="1" applyProtection="1">
      <alignment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180" fontId="0" fillId="0" borderId="2" xfId="0" applyNumberFormat="1" applyBorder="1" applyProtection="1">
      <alignment vertical="center"/>
    </xf>
    <xf numFmtId="0" fontId="1" fillId="0" borderId="7" xfId="139" applyFont="1" applyBorder="1" applyAlignment="1" applyProtection="1">
      <alignment horizontal="center" vertical="center"/>
    </xf>
    <xf numFmtId="0" fontId="9" fillId="4" borderId="8" xfId="135" applyFont="1" applyFill="1" applyBorder="1" applyAlignment="1" applyProtection="1">
      <alignment horizontal="center"/>
    </xf>
    <xf numFmtId="0" fontId="0" fillId="0" borderId="7" xfId="139" applyBorder="1" applyAlignment="1" applyProtection="1">
      <alignment horizontal="center" vertical="center"/>
    </xf>
    <xf numFmtId="0" fontId="9" fillId="0" borderId="11" xfId="135" applyFont="1" applyFill="1" applyBorder="1" applyAlignment="1" applyProtection="1">
      <alignment horizontal="center" wrapText="1"/>
    </xf>
    <xf numFmtId="0" fontId="0" fillId="0" borderId="14" xfId="139" applyBorder="1" applyAlignment="1" applyProtection="1">
      <alignment horizontal="center" vertical="center"/>
    </xf>
    <xf numFmtId="0" fontId="9" fillId="0" borderId="15" xfId="135" applyFont="1" applyFill="1" applyBorder="1" applyAlignment="1" applyProtection="1">
      <alignment horizontal="center" wrapText="1"/>
    </xf>
    <xf numFmtId="0" fontId="0" fillId="0" borderId="14" xfId="139" applyFill="1" applyBorder="1" applyAlignment="1" applyProtection="1">
      <alignment horizontal="center" vertical="center"/>
    </xf>
    <xf numFmtId="0" fontId="9" fillId="0" borderId="18" xfId="135" applyFont="1" applyFill="1" applyBorder="1" applyAlignment="1" applyProtection="1">
      <alignment horizontal="center" wrapText="1"/>
    </xf>
    <xf numFmtId="0" fontId="0" fillId="0" borderId="21" xfId="139" applyFill="1" applyBorder="1" applyAlignment="1" applyProtection="1">
      <alignment horizontal="center" vertical="center"/>
    </xf>
    <xf numFmtId="0" fontId="9" fillId="0" borderId="21" xfId="135" applyFont="1" applyFill="1" applyBorder="1" applyAlignment="1" applyProtection="1">
      <alignment horizontal="center" wrapText="1"/>
    </xf>
    <xf numFmtId="0" fontId="7" fillId="4" borderId="9" xfId="135" applyFont="1" applyFill="1" applyBorder="1" applyAlignment="1" applyProtection="1">
      <alignment horizontal="center"/>
    </xf>
    <xf numFmtId="3" fontId="7" fillId="0" borderId="12" xfId="135" applyNumberFormat="1" applyFont="1" applyFill="1" applyBorder="1" applyAlignment="1" applyProtection="1">
      <alignment horizontal="right" wrapText="1"/>
    </xf>
    <xf numFmtId="3" fontId="7" fillId="0" borderId="16" xfId="135" applyNumberFormat="1" applyFont="1" applyFill="1" applyBorder="1" applyAlignment="1" applyProtection="1">
      <alignment horizontal="right" wrapText="1"/>
    </xf>
    <xf numFmtId="3" fontId="7" fillId="0" borderId="19" xfId="135" applyNumberFormat="1" applyFont="1" applyFill="1" applyBorder="1" applyAlignment="1" applyProtection="1">
      <alignment horizontal="right" wrapText="1"/>
    </xf>
    <xf numFmtId="3" fontId="7" fillId="0" borderId="21" xfId="135" applyNumberFormat="1" applyFont="1" applyFill="1" applyBorder="1" applyAlignment="1" applyProtection="1">
      <alignment horizontal="right" wrapText="1"/>
    </xf>
  </cellXfs>
  <cellStyles count="142">
    <cellStyle name="標準" xfId="0" builtinId="0"/>
    <cellStyle name="20% - アクセント 6 3" xfId="1"/>
    <cellStyle name="桁区切り[0]" xfId="2" builtinId="6"/>
    <cellStyle name="桁区切り" xfId="3" builtinId="3"/>
    <cellStyle name="どちらでもない 2" xfId="4"/>
    <cellStyle name="入力" xfId="5" builtinId="20"/>
    <cellStyle name="通貨[0]" xfId="6" builtinId="7"/>
    <cellStyle name="通貨" xfId="7" builtinId="4"/>
    <cellStyle name="警告文 3" xfId="8"/>
    <cellStyle name="40% - アクセント 5" xfId="9" builtinId="47"/>
    <cellStyle name="パーセント" xfId="10" builtinId="5"/>
    <cellStyle name="20% - アクセント 2 3" xfId="11"/>
    <cellStyle name="ハイパーリンク" xfId="12" builtinId="8"/>
    <cellStyle name="アクセント 2" xfId="13" builtinId="33"/>
    <cellStyle name="見出し 3 2" xfId="14"/>
    <cellStyle name="訪問済ハイパーリンク" xfId="15" builtinId="9"/>
    <cellStyle name="メモ" xfId="16" builtinId="10"/>
    <cellStyle name="見出し 1 2" xfId="17"/>
    <cellStyle name="20% - アクセント 4" xfId="18" builtinId="42"/>
    <cellStyle name="警告文" xfId="19" builtinId="11"/>
    <cellStyle name="アクセント 5 3" xfId="20"/>
    <cellStyle name="良い" xfId="21" builtinId="26"/>
    <cellStyle name="20% - アクセント 5 2" xfId="22"/>
    <cellStyle name="リンクセル" xfId="23" builtinId="24"/>
    <cellStyle name="タイトル" xfId="24" builtinId="15"/>
    <cellStyle name="説明文" xfId="25" builtinId="53"/>
    <cellStyle name="アクセント 6" xfId="26" builtinId="49"/>
    <cellStyle name="出力" xfId="27" builtinId="21"/>
    <cellStyle name="見出し 1" xfId="28" builtinId="16"/>
    <cellStyle name="見出し 2" xfId="29" builtinId="17"/>
    <cellStyle name="60% - アクセント 5 2" xfId="30"/>
    <cellStyle name="見出し 3" xfId="31" builtinId="18"/>
    <cellStyle name="60% - アクセント 5 3" xfId="32"/>
    <cellStyle name="計算" xfId="33" builtinId="22"/>
    <cellStyle name="見出し 4" xfId="34" builtinId="19"/>
    <cellStyle name="チェックセル" xfId="35" builtinId="23"/>
    <cellStyle name="60% - アクセント 3 2" xfId="36"/>
    <cellStyle name="60% - アクセント 5" xfId="37" builtinId="48"/>
    <cellStyle name="40% - アクセント 1" xfId="38" builtinId="31"/>
    <cellStyle name="集計" xfId="39" builtinId="25"/>
    <cellStyle name="悪い" xfId="40" builtinId="27"/>
    <cellStyle name="どちらでもない" xfId="41" builtinId="28"/>
    <cellStyle name="アクセント 1" xfId="42" builtinId="29"/>
    <cellStyle name="20% - アクセント 1" xfId="43" builtinId="30"/>
    <cellStyle name="40% - アクセント 1 2" xfId="44"/>
    <cellStyle name="20% - アクセント 5" xfId="45" builtinId="46"/>
    <cellStyle name="60% - アクセント 1" xfId="46" builtinId="32"/>
    <cellStyle name="20% - アクセント 2" xfId="47" builtinId="34"/>
    <cellStyle name="40% - アクセント 2" xfId="48" builtinId="35"/>
    <cellStyle name="40% - アクセント 1 3" xfId="49"/>
    <cellStyle name="20% - アクセント 6" xfId="50" builtinId="50"/>
    <cellStyle name="60% - アクセント 2" xfId="51" builtinId="36"/>
    <cellStyle name="アクセント 3" xfId="52" builtinId="37"/>
    <cellStyle name="見出し 3 3" xfId="53"/>
    <cellStyle name="20% - アクセント 3" xfId="54" builtinId="38"/>
    <cellStyle name="20% - アクセント 3 2" xfId="55"/>
    <cellStyle name="40% - アクセント 3" xfId="56" builtinId="39"/>
    <cellStyle name="60% - アクセント 3" xfId="57" builtinId="40"/>
    <cellStyle name="アクセント 4" xfId="58" builtinId="41"/>
    <cellStyle name="40% - アクセント 4" xfId="59" builtinId="43"/>
    <cellStyle name="60% - アクセント 4" xfId="60" builtinId="44"/>
    <cellStyle name="アクセント 5" xfId="61" builtinId="45"/>
    <cellStyle name="40% - アクセント 6" xfId="62" builtinId="51"/>
    <cellStyle name="60% - アクセント 6" xfId="63" builtinId="52"/>
    <cellStyle name="20% - アクセント 3 3" xfId="64"/>
    <cellStyle name="20% - アクセント 1 2" xfId="65"/>
    <cellStyle name="20% - アクセント 1 3" xfId="66"/>
    <cellStyle name="20% - アクセント 2 2" xfId="67"/>
    <cellStyle name="20% - アクセント 4 2" xfId="68"/>
    <cellStyle name="20% - アクセント 4 3" xfId="69"/>
    <cellStyle name="20% - アクセント 5 3" xfId="70"/>
    <cellStyle name="20% - アクセント 6 2" xfId="71"/>
    <cellStyle name="データパイロットの角" xfId="72"/>
    <cellStyle name="40% - アクセント 2 2" xfId="73"/>
    <cellStyle name="40% - アクセント 2 3" xfId="74"/>
    <cellStyle name="40% - アクセント 3 2" xfId="75"/>
    <cellStyle name="40% - アクセント 3 3" xfId="76"/>
    <cellStyle name="40% - アクセント 4 2" xfId="77"/>
    <cellStyle name="40% - アクセント 4 3" xfId="78"/>
    <cellStyle name="40% - アクセント 5 2" xfId="79"/>
    <cellStyle name="40% - アクセント 5 3" xfId="80"/>
    <cellStyle name="40% - アクセント 6 2" xfId="81"/>
    <cellStyle name="40% - アクセント 6 3" xfId="82"/>
    <cellStyle name="60% - アクセント 1 2" xfId="83"/>
    <cellStyle name="60% - アクセント 1 3" xfId="84"/>
    <cellStyle name="60% - アクセント 2 2" xfId="85"/>
    <cellStyle name="60% - アクセント 2 3" xfId="86"/>
    <cellStyle name="60% - アクセント 3 3" xfId="87"/>
    <cellStyle name="60% - アクセント 4 2" xfId="88"/>
    <cellStyle name="60% - アクセント 4 3" xfId="89"/>
    <cellStyle name="60% - アクセント 6 2" xfId="90"/>
    <cellStyle name="60% - アクセント 6 3" xfId="91"/>
    <cellStyle name="アクセント 1 2" xfId="92"/>
    <cellStyle name="アクセント 1 3" xfId="93"/>
    <cellStyle name="アクセント 2 2" xfId="94"/>
    <cellStyle name="アクセント 2 3" xfId="95"/>
    <cellStyle name="アクセント 3 2" xfId="96"/>
    <cellStyle name="アクセント 3 3" xfId="97"/>
    <cellStyle name="アクセント 4 2" xfId="98"/>
    <cellStyle name="アクセント 4 3" xfId="99"/>
    <cellStyle name="アクセント 5 2" xfId="100"/>
    <cellStyle name="アクセント 6 2" xfId="101"/>
    <cellStyle name="アクセント 6 3" xfId="102"/>
    <cellStyle name="タイトル 2" xfId="103"/>
    <cellStyle name="タイトル 3" xfId="104"/>
    <cellStyle name="チェック セル 2" xfId="105"/>
    <cellStyle name="入力 2" xfId="106"/>
    <cellStyle name="チェック セル 3" xfId="107"/>
    <cellStyle name="入力 3" xfId="108"/>
    <cellStyle name="データパイロットのタイトル" xfId="109"/>
    <cellStyle name="データパイロットのフィールド" xfId="110"/>
    <cellStyle name="データパイロットの結果" xfId="111"/>
    <cellStyle name="データパイロットの数値" xfId="112"/>
    <cellStyle name="データパイロットの分類項目" xfId="113"/>
    <cellStyle name="どちらでもない 3" xfId="114"/>
    <cellStyle name="ハイパーリンク 2" xfId="115"/>
    <cellStyle name="メモ 2" xfId="116"/>
    <cellStyle name="メモ 3" xfId="117"/>
    <cellStyle name="リンク セル 2" xfId="118"/>
    <cellStyle name="リンク セル 3" xfId="119"/>
    <cellStyle name="悪い 2" xfId="120"/>
    <cellStyle name="悪い 3" xfId="121"/>
    <cellStyle name="計算 2" xfId="122"/>
    <cellStyle name="計算 3" xfId="123"/>
    <cellStyle name="警告文 2" xfId="124"/>
    <cellStyle name="桁区切り 2" xfId="125"/>
    <cellStyle name="見出し 1 3" xfId="126"/>
    <cellStyle name="見出し 2 2" xfId="127"/>
    <cellStyle name="見出し 2 3" xfId="128"/>
    <cellStyle name="見出し 4 2" xfId="129"/>
    <cellStyle name="見出し 4 3" xfId="130"/>
    <cellStyle name="集計 2" xfId="131"/>
    <cellStyle name="集計 3" xfId="132"/>
    <cellStyle name="出力 2" xfId="133"/>
    <cellStyle name="出力 3" xfId="134"/>
    <cellStyle name="標準_Sheet1" xfId="135"/>
    <cellStyle name="説明文 2" xfId="136"/>
    <cellStyle name="説明文 3" xfId="137"/>
    <cellStyle name="標準 2" xfId="138"/>
    <cellStyle name="標準 3" xfId="139"/>
    <cellStyle name="良い 2" xfId="140"/>
    <cellStyle name="良い 3" xfId="14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8"/>
  <sheetViews>
    <sheetView tabSelected="1" workbookViewId="0">
      <selection activeCell="B6" sqref="B6"/>
    </sheetView>
  </sheetViews>
  <sheetFormatPr defaultColWidth="9" defaultRowHeight="13.5"/>
  <cols>
    <col min="1" max="1" width="3.25833333333333" style="1" customWidth="1"/>
    <col min="2" max="2" width="12.125" customWidth="1"/>
    <col min="3" max="3" width="5.5" customWidth="1"/>
    <col min="4" max="4" width="5" customWidth="1"/>
    <col min="5" max="5" width="7.625" customWidth="1"/>
    <col min="6" max="6" width="10.75" customWidth="1"/>
    <col min="7" max="7" width="42.25" customWidth="1"/>
    <col min="8" max="8" width="8.69166666666667" customWidth="1"/>
    <col min="9" max="9" width="7.60833333333333" customWidth="1"/>
    <col min="10" max="10" width="6.10833333333333" style="2" customWidth="1"/>
    <col min="11" max="11" width="21" style="3" customWidth="1"/>
    <col min="12" max="12" width="5.7" customWidth="1"/>
    <col min="13" max="13" width="9.91666666666667" customWidth="1"/>
    <col min="15" max="15" width="6" customWidth="1"/>
    <col min="16" max="16" width="14.375" customWidth="1"/>
    <col min="17" max="17" width="9.875" customWidth="1"/>
  </cols>
  <sheetData>
    <row r="1" spans="4:11">
      <c r="D1" s="4" t="s">
        <v>0</v>
      </c>
      <c r="E1" s="5"/>
      <c r="F1" s="5"/>
      <c r="G1" s="5"/>
      <c r="H1" s="5"/>
      <c r="I1" s="5"/>
      <c r="J1" s="5"/>
      <c r="K1" s="5"/>
    </row>
    <row r="2" spans="4:11">
      <c r="D2" s="5"/>
      <c r="E2" s="5"/>
      <c r="F2" s="5"/>
      <c r="G2" s="5"/>
      <c r="H2" s="5"/>
      <c r="I2" s="5"/>
      <c r="J2" s="5"/>
      <c r="K2" s="5"/>
    </row>
    <row r="3" spans="2:13">
      <c r="B3" s="6"/>
      <c r="C3" s="7"/>
      <c r="D3" s="8"/>
      <c r="E3" s="8"/>
      <c r="F3" s="9"/>
      <c r="G3" s="9"/>
      <c r="H3" s="9"/>
      <c r="I3" s="9"/>
      <c r="J3" s="8"/>
      <c r="K3" s="32"/>
      <c r="L3" s="9"/>
      <c r="M3" s="9"/>
    </row>
    <row r="4" spans="2:13">
      <c r="B4" s="9"/>
      <c r="C4" s="8"/>
      <c r="D4" s="8"/>
      <c r="E4" s="8"/>
      <c r="F4" s="9"/>
      <c r="G4" s="9"/>
      <c r="H4" s="9"/>
      <c r="I4" s="9"/>
      <c r="J4" s="8"/>
      <c r="K4" s="32"/>
      <c r="L4" s="9"/>
      <c r="M4" s="9"/>
    </row>
    <row r="5" spans="2:13">
      <c r="B5" s="10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9"/>
      <c r="I5" s="9"/>
      <c r="J5" s="33"/>
      <c r="K5" s="29" t="s">
        <v>7</v>
      </c>
      <c r="L5" s="34"/>
      <c r="M5" s="9"/>
    </row>
    <row r="6" ht="15" customHeight="1" spans="2:13">
      <c r="B6" s="12" t="s">
        <v>8</v>
      </c>
      <c r="C6" s="13" t="s">
        <v>9</v>
      </c>
      <c r="D6" s="13">
        <v>45</v>
      </c>
      <c r="E6" s="13">
        <v>20</v>
      </c>
      <c r="F6" s="12" t="s">
        <v>10</v>
      </c>
      <c r="G6" s="12" t="s">
        <v>11</v>
      </c>
      <c r="H6" s="9"/>
      <c r="I6" s="9"/>
      <c r="J6" s="35" t="s">
        <v>12</v>
      </c>
      <c r="K6" s="36" t="s">
        <v>13</v>
      </c>
      <c r="L6" s="37" t="s">
        <v>14</v>
      </c>
      <c r="M6" s="9"/>
    </row>
    <row r="7" ht="15" customHeight="1" spans="2:13">
      <c r="B7" s="14" t="s">
        <v>15</v>
      </c>
      <c r="C7" s="15" t="s">
        <v>16</v>
      </c>
      <c r="D7" s="15"/>
      <c r="E7" s="15"/>
      <c r="F7" s="15"/>
      <c r="G7" s="16" t="s">
        <v>17</v>
      </c>
      <c r="H7" s="17"/>
      <c r="I7" s="38"/>
      <c r="J7" s="39" t="s">
        <v>18</v>
      </c>
      <c r="K7" s="40" t="s">
        <v>19</v>
      </c>
      <c r="L7" s="41">
        <v>5000</v>
      </c>
      <c r="M7" s="9"/>
    </row>
    <row r="8" ht="15" customHeight="1" spans="2:13">
      <c r="B8" s="18" t="s">
        <v>20</v>
      </c>
      <c r="C8" s="19">
        <v>14</v>
      </c>
      <c r="D8" s="19"/>
      <c r="E8" s="19"/>
      <c r="F8" s="20" t="s">
        <v>21</v>
      </c>
      <c r="G8" s="21"/>
      <c r="H8" s="22"/>
      <c r="I8" s="42"/>
      <c r="J8" s="43" t="s">
        <v>22</v>
      </c>
      <c r="K8" s="44" t="s">
        <v>23</v>
      </c>
      <c r="L8" s="45">
        <v>2500</v>
      </c>
      <c r="M8" s="9"/>
    </row>
    <row r="9" ht="15" customHeight="1" spans="2:13">
      <c r="B9" s="9"/>
      <c r="C9" s="8"/>
      <c r="D9" s="8"/>
      <c r="E9" s="8"/>
      <c r="F9" s="9"/>
      <c r="G9" s="9"/>
      <c r="H9" s="22"/>
      <c r="I9" s="46"/>
      <c r="J9" s="47" t="s">
        <v>24</v>
      </c>
      <c r="K9" s="48" t="s">
        <v>25</v>
      </c>
      <c r="L9" s="49">
        <v>1000</v>
      </c>
      <c r="M9" s="9"/>
    </row>
    <row r="10" ht="15" customHeight="1" spans="2:13">
      <c r="B10" s="23" t="s">
        <v>26</v>
      </c>
      <c r="C10" s="23"/>
      <c r="D10" s="23"/>
      <c r="E10" s="23"/>
      <c r="F10" s="23"/>
      <c r="G10" s="23"/>
      <c r="H10" s="22"/>
      <c r="I10" s="50"/>
      <c r="J10" s="51" t="s">
        <v>27</v>
      </c>
      <c r="K10" s="52" t="s">
        <v>28</v>
      </c>
      <c r="L10" s="53">
        <v>0</v>
      </c>
      <c r="M10" s="9"/>
    </row>
    <row r="11" ht="12" customHeight="1" spans="2:13">
      <c r="B11" s="23"/>
      <c r="C11" s="23"/>
      <c r="D11" s="23"/>
      <c r="E11" s="23"/>
      <c r="F11" s="23"/>
      <c r="G11" s="23"/>
      <c r="H11" s="22"/>
      <c r="I11" s="50"/>
      <c r="J11" s="54"/>
      <c r="K11" s="55"/>
      <c r="L11" s="56"/>
      <c r="M11" s="9"/>
    </row>
    <row r="12" ht="12" customHeight="1" spans="2:13">
      <c r="B12" s="24" t="s">
        <v>29</v>
      </c>
      <c r="C12" s="24"/>
      <c r="D12" s="24"/>
      <c r="E12" s="24"/>
      <c r="F12" s="24"/>
      <c r="G12" s="24"/>
      <c r="H12" s="22"/>
      <c r="I12" s="50"/>
      <c r="J12" s="57" t="s">
        <v>30</v>
      </c>
      <c r="K12" s="58"/>
      <c r="L12" s="58"/>
      <c r="M12" s="59"/>
    </row>
    <row r="13" ht="12" customHeight="1" spans="2:13">
      <c r="B13" s="24"/>
      <c r="C13" s="24"/>
      <c r="D13" s="24"/>
      <c r="E13" s="24"/>
      <c r="F13" s="24"/>
      <c r="G13" s="24"/>
      <c r="H13" s="22"/>
      <c r="I13" s="50"/>
      <c r="J13" s="60"/>
      <c r="K13" s="61"/>
      <c r="L13" s="61"/>
      <c r="M13" s="62"/>
    </row>
    <row r="14" ht="12" customHeight="1" spans="2:13">
      <c r="B14" s="24"/>
      <c r="C14" s="24"/>
      <c r="D14" s="24"/>
      <c r="E14" s="24"/>
      <c r="F14" s="24"/>
      <c r="G14" s="24"/>
      <c r="H14" s="22"/>
      <c r="I14" s="63"/>
      <c r="J14" s="60"/>
      <c r="K14" s="61"/>
      <c r="L14" s="61"/>
      <c r="M14" s="62"/>
    </row>
    <row r="15" ht="18" customHeight="1" spans="2:13">
      <c r="B15" s="24"/>
      <c r="C15" s="24"/>
      <c r="D15" s="24"/>
      <c r="E15" s="24"/>
      <c r="F15" s="24"/>
      <c r="G15" s="24"/>
      <c r="H15" s="22"/>
      <c r="I15" s="64"/>
      <c r="J15" s="65"/>
      <c r="K15" s="66"/>
      <c r="L15" s="66"/>
      <c r="M15" s="67"/>
    </row>
    <row r="16" ht="12" customHeight="1" spans="2:13">
      <c r="B16" s="9"/>
      <c r="C16" s="8"/>
      <c r="D16" s="8"/>
      <c r="E16" s="8"/>
      <c r="F16" s="9"/>
      <c r="G16" s="9"/>
      <c r="H16" s="25"/>
      <c r="I16" s="68"/>
      <c r="J16" s="69"/>
      <c r="K16" s="70"/>
      <c r="L16" s="9"/>
      <c r="M16" s="9"/>
    </row>
    <row r="17" spans="1:13">
      <c r="A17" s="26"/>
      <c r="B17" s="27" t="s">
        <v>31</v>
      </c>
      <c r="C17" s="27" t="s">
        <v>2</v>
      </c>
      <c r="D17" s="27" t="s">
        <v>3</v>
      </c>
      <c r="E17" s="27" t="s">
        <v>4</v>
      </c>
      <c r="F17" s="27" t="s">
        <v>5</v>
      </c>
      <c r="G17" s="27" t="s">
        <v>6</v>
      </c>
      <c r="H17" s="27" t="s">
        <v>32</v>
      </c>
      <c r="I17" s="27" t="s">
        <v>33</v>
      </c>
      <c r="J17" s="27" t="s">
        <v>12</v>
      </c>
      <c r="K17" s="27" t="s">
        <v>13</v>
      </c>
      <c r="L17" s="27" t="s">
        <v>14</v>
      </c>
      <c r="M17" s="27" t="s">
        <v>34</v>
      </c>
    </row>
    <row r="18" ht="15" customHeight="1" spans="1:13">
      <c r="A18" s="28">
        <v>1</v>
      </c>
      <c r="B18" s="14" t="s">
        <v>8</v>
      </c>
      <c r="C18" s="29" t="s">
        <v>9</v>
      </c>
      <c r="D18" s="29">
        <v>45</v>
      </c>
      <c r="E18" s="29">
        <v>20</v>
      </c>
      <c r="F18" s="14" t="s">
        <v>10</v>
      </c>
      <c r="G18" s="30" t="s">
        <v>11</v>
      </c>
      <c r="H18" s="31">
        <v>45881</v>
      </c>
      <c r="I18" s="14">
        <v>1</v>
      </c>
      <c r="J18" s="29" t="s">
        <v>18</v>
      </c>
      <c r="K18" s="71" t="str">
        <f>VLOOKUP(J18,O45:Q48,2,FALSE)</f>
        <v>一般宿泊－大人</v>
      </c>
      <c r="L18" s="72">
        <f>VLOOKUP(J18,J7:L10,3,FALSE)</f>
        <v>5000</v>
      </c>
      <c r="M18" s="73">
        <f>I18*L18</f>
        <v>5000</v>
      </c>
    </row>
    <row r="19" ht="15" customHeight="1" spans="1:13">
      <c r="A19" s="28">
        <v>2</v>
      </c>
      <c r="B19" s="14" t="s">
        <v>35</v>
      </c>
      <c r="C19" s="29" t="s">
        <v>36</v>
      </c>
      <c r="D19" s="29">
        <v>43</v>
      </c>
      <c r="E19" s="29">
        <v>23</v>
      </c>
      <c r="F19" s="14" t="s">
        <v>10</v>
      </c>
      <c r="G19" s="14" t="s">
        <v>11</v>
      </c>
      <c r="H19" s="31">
        <v>45879</v>
      </c>
      <c r="I19" s="14">
        <v>1</v>
      </c>
      <c r="J19" s="29" t="s">
        <v>18</v>
      </c>
      <c r="K19" s="71" t="str">
        <f>VLOOKUP(J19,O45:Q48,2,FALSE)</f>
        <v>一般宿泊－大人</v>
      </c>
      <c r="L19" s="72">
        <f>VLOOKUP(J19,O45:Q48,3,FALSE)</f>
        <v>5000</v>
      </c>
      <c r="M19" s="73">
        <f t="shared" ref="M19:M39" si="0">I19*L19</f>
        <v>5000</v>
      </c>
    </row>
    <row r="20" ht="15" customHeight="1" spans="1:13">
      <c r="A20" s="28">
        <v>3</v>
      </c>
      <c r="B20" s="14"/>
      <c r="C20" s="29"/>
      <c r="D20" s="29"/>
      <c r="E20" s="29"/>
      <c r="F20" s="14"/>
      <c r="G20" s="14"/>
      <c r="H20" s="31"/>
      <c r="I20" s="14">
        <v>0</v>
      </c>
      <c r="J20" s="29" t="s">
        <v>27</v>
      </c>
      <c r="K20" s="71" t="str">
        <f>VLOOKUP(J20,O45:Q48,2,FALSE)</f>
        <v>None</v>
      </c>
      <c r="L20" s="72">
        <f>VLOOKUP(J20,O45:Q48,3,FALSE)</f>
        <v>0</v>
      </c>
      <c r="M20" s="73">
        <f t="shared" si="0"/>
        <v>0</v>
      </c>
    </row>
    <row r="21" ht="15" customHeight="1" spans="1:13">
      <c r="A21" s="28">
        <v>4</v>
      </c>
      <c r="B21" s="14"/>
      <c r="C21" s="29"/>
      <c r="D21" s="29"/>
      <c r="E21" s="29"/>
      <c r="F21" s="14"/>
      <c r="G21" s="14"/>
      <c r="H21" s="31"/>
      <c r="I21" s="14">
        <v>0</v>
      </c>
      <c r="J21" s="29" t="s">
        <v>27</v>
      </c>
      <c r="K21" s="71" t="str">
        <f>VLOOKUP(J21,O45:Q48,2,FALSE)</f>
        <v>None</v>
      </c>
      <c r="L21" s="72">
        <f>VLOOKUP(J21,O45:Q48,3,FALSE)</f>
        <v>0</v>
      </c>
      <c r="M21" s="73">
        <f t="shared" si="0"/>
        <v>0</v>
      </c>
    </row>
    <row r="22" ht="15" customHeight="1" spans="1:13">
      <c r="A22" s="28">
        <v>5</v>
      </c>
      <c r="B22" s="14"/>
      <c r="C22" s="29"/>
      <c r="D22" s="29"/>
      <c r="E22" s="29"/>
      <c r="F22" s="14"/>
      <c r="G22" s="14"/>
      <c r="H22" s="31"/>
      <c r="I22" s="14">
        <v>0</v>
      </c>
      <c r="J22" s="29" t="s">
        <v>27</v>
      </c>
      <c r="K22" s="71" t="str">
        <f>VLOOKUP(J22,O45:Q48,2,FALSE)</f>
        <v>None</v>
      </c>
      <c r="L22" s="72">
        <f>VLOOKUP(J22,O45:Q49,3,FALSE)</f>
        <v>0</v>
      </c>
      <c r="M22" s="73">
        <f t="shared" si="0"/>
        <v>0</v>
      </c>
    </row>
    <row r="23" ht="15" customHeight="1" spans="1:13">
      <c r="A23" s="28">
        <v>6</v>
      </c>
      <c r="B23" s="14"/>
      <c r="C23" s="29"/>
      <c r="D23" s="29"/>
      <c r="E23" s="29"/>
      <c r="F23" s="14"/>
      <c r="G23" s="14"/>
      <c r="H23" s="31"/>
      <c r="I23" s="14">
        <v>0</v>
      </c>
      <c r="J23" s="29" t="s">
        <v>27</v>
      </c>
      <c r="K23" s="71" t="str">
        <f>VLOOKUP(J23,O45:Q48,2,FALSE)</f>
        <v>None</v>
      </c>
      <c r="L23" s="72">
        <f>VLOOKUP(J23,O45:Q48,3,FALSE)</f>
        <v>0</v>
      </c>
      <c r="M23" s="73">
        <f t="shared" si="0"/>
        <v>0</v>
      </c>
    </row>
    <row r="24" ht="15" customHeight="1" spans="1:13">
      <c r="A24" s="28">
        <v>7</v>
      </c>
      <c r="B24" s="14"/>
      <c r="C24" s="29"/>
      <c r="D24" s="29"/>
      <c r="E24" s="29"/>
      <c r="F24" s="14"/>
      <c r="G24" s="14"/>
      <c r="H24" s="31"/>
      <c r="I24" s="14">
        <v>0</v>
      </c>
      <c r="J24" s="29" t="s">
        <v>27</v>
      </c>
      <c r="K24" s="71" t="str">
        <f>VLOOKUP(J24,O45:Q48,2,FALSE)</f>
        <v>None</v>
      </c>
      <c r="L24" s="72">
        <f>VLOOKUP(J24,O45:Q48,3,FALSE)</f>
        <v>0</v>
      </c>
      <c r="M24" s="73">
        <f t="shared" si="0"/>
        <v>0</v>
      </c>
    </row>
    <row r="25" ht="15" customHeight="1" spans="1:13">
      <c r="A25" s="28">
        <v>8</v>
      </c>
      <c r="B25" s="14"/>
      <c r="C25" s="29"/>
      <c r="D25" s="29"/>
      <c r="E25" s="29"/>
      <c r="F25" s="14"/>
      <c r="G25" s="14"/>
      <c r="H25" s="31"/>
      <c r="I25" s="14">
        <v>0</v>
      </c>
      <c r="J25" s="29" t="s">
        <v>27</v>
      </c>
      <c r="K25" s="71" t="str">
        <f>VLOOKUP(J25,O45:Q48,2,FALSE)</f>
        <v>None</v>
      </c>
      <c r="L25" s="72">
        <f>VLOOKUP(J25,O45:Q48,3,FALSE)</f>
        <v>0</v>
      </c>
      <c r="M25" s="73">
        <f t="shared" si="0"/>
        <v>0</v>
      </c>
    </row>
    <row r="26" ht="15" customHeight="1" spans="1:13">
      <c r="A26" s="28">
        <v>9</v>
      </c>
      <c r="B26" s="14"/>
      <c r="C26" s="29"/>
      <c r="D26" s="29"/>
      <c r="E26" s="29"/>
      <c r="F26" s="14"/>
      <c r="G26" s="14"/>
      <c r="H26" s="31"/>
      <c r="I26" s="14">
        <v>0</v>
      </c>
      <c r="J26" s="29" t="s">
        <v>27</v>
      </c>
      <c r="K26" s="71" t="str">
        <f>VLOOKUP(J26,O45:Q48,2,FALSE)</f>
        <v>None</v>
      </c>
      <c r="L26" s="72">
        <f>VLOOKUP(J26,O45:Q48,3,FALSE)</f>
        <v>0</v>
      </c>
      <c r="M26" s="73">
        <f t="shared" si="0"/>
        <v>0</v>
      </c>
    </row>
    <row r="27" ht="15" customHeight="1" spans="1:13">
      <c r="A27" s="28">
        <v>10</v>
      </c>
      <c r="B27" s="14"/>
      <c r="C27" s="29"/>
      <c r="D27" s="29"/>
      <c r="E27" s="29"/>
      <c r="F27" s="14"/>
      <c r="G27" s="14"/>
      <c r="H27" s="31"/>
      <c r="I27" s="14">
        <v>0</v>
      </c>
      <c r="J27" s="29" t="s">
        <v>27</v>
      </c>
      <c r="K27" s="71" t="str">
        <f>VLOOKUP(J27,O45:Q48,2,FALSE)</f>
        <v>None</v>
      </c>
      <c r="L27" s="72">
        <f>VLOOKUP(J27,J7:L10,3,FALSE)</f>
        <v>0</v>
      </c>
      <c r="M27" s="73">
        <f t="shared" si="0"/>
        <v>0</v>
      </c>
    </row>
    <row r="28" ht="15" customHeight="1" spans="1:13">
      <c r="A28" s="28">
        <v>11</v>
      </c>
      <c r="B28" s="14"/>
      <c r="C28" s="29"/>
      <c r="D28" s="29"/>
      <c r="E28" s="29"/>
      <c r="F28" s="14"/>
      <c r="G28" s="14"/>
      <c r="H28" s="31"/>
      <c r="I28" s="14">
        <v>0</v>
      </c>
      <c r="J28" s="29" t="s">
        <v>27</v>
      </c>
      <c r="K28" s="71" t="str">
        <f>VLOOKUP(J28,O45:Q48,2,FALSE)</f>
        <v>None</v>
      </c>
      <c r="L28" s="72">
        <f>VLOOKUP(J28,O45:Q48,3,FALSE)</f>
        <v>0</v>
      </c>
      <c r="M28" s="73">
        <f t="shared" si="0"/>
        <v>0</v>
      </c>
    </row>
    <row r="29" ht="15" customHeight="1" spans="1:13">
      <c r="A29" s="28">
        <v>12</v>
      </c>
      <c r="B29" s="14"/>
      <c r="C29" s="29"/>
      <c r="D29" s="29"/>
      <c r="E29" s="29"/>
      <c r="F29" s="14"/>
      <c r="G29" s="14"/>
      <c r="H29" s="31"/>
      <c r="I29" s="14">
        <v>0</v>
      </c>
      <c r="J29" s="29" t="s">
        <v>27</v>
      </c>
      <c r="K29" s="71" t="str">
        <f>VLOOKUP(J29,O45:Q48,2,FALSE)</f>
        <v>None</v>
      </c>
      <c r="L29" s="72">
        <f>VLOOKUP(J29,O45:Q48,3,FALSE)</f>
        <v>0</v>
      </c>
      <c r="M29" s="73">
        <f t="shared" si="0"/>
        <v>0</v>
      </c>
    </row>
    <row r="30" ht="15" customHeight="1" spans="1:13">
      <c r="A30" s="28">
        <v>13</v>
      </c>
      <c r="B30" s="14"/>
      <c r="C30" s="29"/>
      <c r="D30" s="29"/>
      <c r="E30" s="29"/>
      <c r="F30" s="14"/>
      <c r="G30" s="14"/>
      <c r="H30" s="31"/>
      <c r="I30" s="14">
        <v>0</v>
      </c>
      <c r="J30" s="29" t="s">
        <v>27</v>
      </c>
      <c r="K30" s="71" t="str">
        <f>VLOOKUP(J30,O45:Q48,2,FALSE)</f>
        <v>None</v>
      </c>
      <c r="L30" s="72">
        <f>VLOOKUP(J30,O45:Q48,3,FALSE)</f>
        <v>0</v>
      </c>
      <c r="M30" s="73">
        <f t="shared" si="0"/>
        <v>0</v>
      </c>
    </row>
    <row r="31" ht="15" customHeight="1" spans="1:13">
      <c r="A31" s="28">
        <v>14</v>
      </c>
      <c r="B31" s="14"/>
      <c r="C31" s="29"/>
      <c r="D31" s="29"/>
      <c r="E31" s="29"/>
      <c r="F31" s="14"/>
      <c r="G31" s="14"/>
      <c r="H31" s="31"/>
      <c r="I31" s="14">
        <v>0</v>
      </c>
      <c r="J31" s="29" t="s">
        <v>27</v>
      </c>
      <c r="K31" s="71" t="str">
        <f>VLOOKUP(J31,O45:Q48,2,FALSE)</f>
        <v>None</v>
      </c>
      <c r="L31" s="72">
        <f>VLOOKUP(J31,O45:Q48,3,FALSE)</f>
        <v>0</v>
      </c>
      <c r="M31" s="73">
        <f t="shared" si="0"/>
        <v>0</v>
      </c>
    </row>
    <row r="32" ht="15" customHeight="1" spans="1:13">
      <c r="A32" s="28">
        <v>15</v>
      </c>
      <c r="B32" s="14"/>
      <c r="C32" s="29"/>
      <c r="D32" s="29"/>
      <c r="E32" s="29"/>
      <c r="F32" s="14"/>
      <c r="G32" s="14"/>
      <c r="H32" s="31"/>
      <c r="I32" s="14">
        <v>0</v>
      </c>
      <c r="J32" s="29" t="s">
        <v>27</v>
      </c>
      <c r="K32" s="71" t="str">
        <f>VLOOKUP(J32,O45:Q48,2,FALSE)</f>
        <v>None</v>
      </c>
      <c r="L32" s="72">
        <f>VLOOKUP(J32,O45:Q48,3,FALSE)</f>
        <v>0</v>
      </c>
      <c r="M32" s="73">
        <f t="shared" si="0"/>
        <v>0</v>
      </c>
    </row>
    <row r="33" ht="15" customHeight="1" spans="1:13">
      <c r="A33" s="28">
        <v>16</v>
      </c>
      <c r="B33" s="14"/>
      <c r="C33" s="29"/>
      <c r="D33" s="29"/>
      <c r="E33" s="29"/>
      <c r="F33" s="14"/>
      <c r="G33" s="14"/>
      <c r="H33" s="31"/>
      <c r="I33" s="14">
        <v>0</v>
      </c>
      <c r="J33" s="29" t="s">
        <v>27</v>
      </c>
      <c r="K33" s="71" t="str">
        <f>VLOOKUP(J33,O45:Q48,2,FALSE)</f>
        <v>None</v>
      </c>
      <c r="L33" s="72">
        <f>VLOOKUP(J33,O45:Q48,3,FALSE)</f>
        <v>0</v>
      </c>
      <c r="M33" s="73">
        <f t="shared" si="0"/>
        <v>0</v>
      </c>
    </row>
    <row r="34" ht="15" customHeight="1" spans="1:13">
      <c r="A34" s="28">
        <v>17</v>
      </c>
      <c r="B34" s="14"/>
      <c r="C34" s="29"/>
      <c r="D34" s="29"/>
      <c r="E34" s="29"/>
      <c r="F34" s="14"/>
      <c r="G34" s="14"/>
      <c r="H34" s="31"/>
      <c r="I34" s="14">
        <v>0</v>
      </c>
      <c r="J34" s="29" t="s">
        <v>27</v>
      </c>
      <c r="K34" s="71" t="str">
        <f>VLOOKUP(J34,O45:Q48,2,FALSE)</f>
        <v>None</v>
      </c>
      <c r="L34" s="72">
        <f>VLOOKUP(J34,O45:Q48,3,FALSE)</f>
        <v>0</v>
      </c>
      <c r="M34" s="73">
        <f t="shared" si="0"/>
        <v>0</v>
      </c>
    </row>
    <row r="35" ht="15" customHeight="1" spans="1:13">
      <c r="A35" s="28">
        <v>18</v>
      </c>
      <c r="B35" s="14"/>
      <c r="C35" s="29"/>
      <c r="D35" s="29"/>
      <c r="E35" s="29"/>
      <c r="F35" s="14"/>
      <c r="G35" s="14"/>
      <c r="H35" s="31"/>
      <c r="I35" s="14">
        <v>0</v>
      </c>
      <c r="J35" s="29" t="s">
        <v>27</v>
      </c>
      <c r="K35" s="71" t="str">
        <f>VLOOKUP(J35,O45:Q48,2,FALSE)</f>
        <v>None</v>
      </c>
      <c r="L35" s="72">
        <f>VLOOKUP(J35,O45:Q48,3,FALSE)</f>
        <v>0</v>
      </c>
      <c r="M35" s="73">
        <f t="shared" si="0"/>
        <v>0</v>
      </c>
    </row>
    <row r="36" ht="15" customHeight="1" spans="1:13">
      <c r="A36" s="28">
        <v>19</v>
      </c>
      <c r="B36" s="14"/>
      <c r="C36" s="29"/>
      <c r="D36" s="29"/>
      <c r="E36" s="29"/>
      <c r="F36" s="14"/>
      <c r="G36" s="14"/>
      <c r="H36" s="31"/>
      <c r="I36" s="14">
        <v>0</v>
      </c>
      <c r="J36" s="29" t="s">
        <v>27</v>
      </c>
      <c r="K36" s="71" t="str">
        <f>VLOOKUP(J36,O45:Q48,2,FALSE)</f>
        <v>None</v>
      </c>
      <c r="L36" s="72">
        <f>VLOOKUP(J36,O45:Q48,3,FALSE)</f>
        <v>0</v>
      </c>
      <c r="M36" s="73">
        <f t="shared" si="0"/>
        <v>0</v>
      </c>
    </row>
    <row r="37" ht="15" customHeight="1" spans="1:13">
      <c r="A37" s="28">
        <v>20</v>
      </c>
      <c r="B37" s="14"/>
      <c r="C37" s="29"/>
      <c r="D37" s="29"/>
      <c r="E37" s="29"/>
      <c r="F37" s="14"/>
      <c r="G37" s="14"/>
      <c r="H37" s="31"/>
      <c r="I37" s="14">
        <v>0</v>
      </c>
      <c r="J37" s="29" t="s">
        <v>27</v>
      </c>
      <c r="K37" s="71" t="str">
        <f>VLOOKUP(J37,O45:Q48,2,FALSE)</f>
        <v>None</v>
      </c>
      <c r="L37" s="72">
        <f>VLOOKUP(J37,O45:Q48,3,FALSE)</f>
        <v>0</v>
      </c>
      <c r="M37" s="73">
        <f t="shared" si="0"/>
        <v>0</v>
      </c>
    </row>
    <row r="38" ht="15" customHeight="1" spans="1:13">
      <c r="A38" s="28">
        <v>21</v>
      </c>
      <c r="B38" s="14"/>
      <c r="C38" s="29"/>
      <c r="D38" s="29"/>
      <c r="E38" s="29"/>
      <c r="F38" s="14"/>
      <c r="G38" s="14"/>
      <c r="H38" s="31"/>
      <c r="I38" s="14">
        <v>0</v>
      </c>
      <c r="J38" s="29" t="s">
        <v>27</v>
      </c>
      <c r="K38" s="71" t="str">
        <f>VLOOKUP(J38,O45:Q48,2,FALSE)</f>
        <v>None</v>
      </c>
      <c r="L38" s="72">
        <f>VLOOKUP(J38,O45:Q48,3,FALSE)</f>
        <v>0</v>
      </c>
      <c r="M38" s="73">
        <f t="shared" si="0"/>
        <v>0</v>
      </c>
    </row>
    <row r="39" ht="15" customHeight="1" spans="1:13">
      <c r="A39" s="28">
        <v>22</v>
      </c>
      <c r="B39" s="14"/>
      <c r="C39" s="29"/>
      <c r="D39" s="29"/>
      <c r="E39" s="29"/>
      <c r="F39" s="14"/>
      <c r="G39" s="14"/>
      <c r="H39" s="31"/>
      <c r="I39" s="14">
        <v>0</v>
      </c>
      <c r="J39" s="29" t="s">
        <v>27</v>
      </c>
      <c r="K39" s="71" t="str">
        <f>VLOOKUP(J39,O45:Q48,2,FALSE)</f>
        <v>None</v>
      </c>
      <c r="L39" s="72">
        <f>VLOOKUP(J39,O45:Q48,3,FALSE)</f>
        <v>0</v>
      </c>
      <c r="M39" s="73">
        <f t="shared" si="0"/>
        <v>0</v>
      </c>
    </row>
    <row r="40" ht="15" customHeight="1" spans="10:13">
      <c r="J40" s="74"/>
      <c r="K40" s="75"/>
      <c r="L40" s="76" t="s">
        <v>37</v>
      </c>
      <c r="M40" s="77">
        <f>SUM(M18:M39)</f>
        <v>10000</v>
      </c>
    </row>
    <row r="44" spans="15:17">
      <c r="O44" s="78" t="s">
        <v>12</v>
      </c>
      <c r="P44" s="79" t="s">
        <v>13</v>
      </c>
      <c r="Q44" s="88" t="s">
        <v>14</v>
      </c>
    </row>
    <row r="45" ht="14" customHeight="1" spans="15:17">
      <c r="O45" s="80" t="s">
        <v>18</v>
      </c>
      <c r="P45" s="81" t="s">
        <v>19</v>
      </c>
      <c r="Q45" s="89">
        <v>5000</v>
      </c>
    </row>
    <row r="46" spans="15:17">
      <c r="O46" s="82" t="s">
        <v>22</v>
      </c>
      <c r="P46" s="83" t="s">
        <v>23</v>
      </c>
      <c r="Q46" s="90">
        <v>2500</v>
      </c>
    </row>
    <row r="47" ht="13" customHeight="1" spans="15:17">
      <c r="O47" s="84" t="s">
        <v>24</v>
      </c>
      <c r="P47" s="85" t="s">
        <v>25</v>
      </c>
      <c r="Q47" s="91">
        <v>1000</v>
      </c>
    </row>
    <row r="48" ht="9" customHeight="1" spans="15:17">
      <c r="O48" s="86" t="s">
        <v>27</v>
      </c>
      <c r="P48" s="87" t="s">
        <v>28</v>
      </c>
      <c r="Q48" s="92">
        <v>0</v>
      </c>
    </row>
  </sheetData>
  <sheetProtection password="CC79" sheet="1" selectLockedCells="1" objects="1"/>
  <mergeCells count="7">
    <mergeCell ref="C7:F7"/>
    <mergeCell ref="C8:E8"/>
    <mergeCell ref="J12:M12"/>
    <mergeCell ref="D1:K2"/>
    <mergeCell ref="J13:M15"/>
    <mergeCell ref="B12:G15"/>
    <mergeCell ref="B10:G11"/>
  </mergeCells>
  <dataValidations count="1">
    <dataValidation type="list" allowBlank="1" showInputMessage="1" showErrorMessage="1" errorTitle="エラー" error="Ａ，Ｂ，Ｃ，Ｄから選んでください" promptTitle="宿泊区分" prompt="を選んでください" sqref="J18 J19 J20 J21 J22 J23 J24 J25 J26 J27 J28 J29 J30 J31 J32 J33 J34 J35 J36 J37 J38 J39">
      <formula1>"A,B,C,D"</formula1>
    </dataValidation>
  </dataValidations>
  <pageMargins left="0.251388888888889" right="0.251388888888889" top="0.393055555555556" bottom="0.393055555555556" header="0" footer="0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yoshimura</dc:creator>
  <cp:lastModifiedBy>masamiki</cp:lastModifiedBy>
  <dcterms:created xsi:type="dcterms:W3CDTF">2013-12-09T02:56:00Z</dcterms:created>
  <cp:lastPrinted>2014-05-12T02:46:00Z</cp:lastPrinted>
  <dcterms:modified xsi:type="dcterms:W3CDTF">2025-04-02T02:26:47Z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B87BA8E6630B4F5DAA02D89121F588EE</vt:lpwstr>
  </property>
  <property fmtid="{D5CDD505-2E9C-101B-9397-08002B2CF9AE}" pid="3" name="KSOProductBuildVer">
    <vt:lpwstr>1041-11.2.0.10707</vt:lpwstr>
  </property>
</Properties>
</file>